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omments1.xml" ContentType="application/vnd.openxmlformats-officedocument.spreadsheetml.comments+xml"/>
  <Default Extension="jpeg" ContentType="image/jpeg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5440" windowHeight="13920"/>
  </bookViews>
  <sheets>
    <sheet name="Bon de commande  Paques" sheetId="1" r:id="rId1"/>
    <sheet name="Feuil2" sheetId="3" r:id="rId2"/>
    <sheet name="Feuil3" sheetId="4" r:id="rId3"/>
    <sheet name="Feuil4" sheetId="5" r:id="rId4"/>
    <sheet name="Feuil5" sheetId="6" r:id="rId5"/>
    <sheet name="Feuil1" sheetId="2" r:id="rId6"/>
  </sheets>
  <definedNames>
    <definedName name="_xlnm.Print_Area" localSheetId="0">'Bon de commande  Paques'!$A$1:$H$62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6" i="1"/>
  <c r="H47"/>
  <c r="H48"/>
  <c r="H49"/>
  <c r="H50"/>
  <c r="H51"/>
  <c r="H52"/>
  <c r="H53"/>
  <c r="H33"/>
  <c r="H34"/>
  <c r="H35"/>
  <c r="H36"/>
  <c r="H37"/>
  <c r="H38"/>
  <c r="H39"/>
  <c r="H28"/>
  <c r="H29"/>
  <c r="H30"/>
  <c r="H17"/>
  <c r="H18"/>
  <c r="H19"/>
  <c r="H20"/>
  <c r="H21"/>
  <c r="H22"/>
  <c r="H23"/>
  <c r="H24"/>
  <c r="H25"/>
  <c r="H10"/>
  <c r="H9"/>
  <c r="H11"/>
  <c r="H12"/>
  <c r="H13"/>
  <c r="H14"/>
  <c r="H16"/>
  <c r="H27"/>
  <c r="H32"/>
  <c r="H41"/>
  <c r="H43"/>
  <c r="H45"/>
  <c r="H55"/>
  <c r="E50"/>
  <c r="E48"/>
  <c r="E46"/>
  <c r="E43"/>
  <c r="E41"/>
  <c r="E39"/>
  <c r="E38"/>
  <c r="E35"/>
  <c r="E34"/>
  <c r="E32"/>
  <c r="E29"/>
  <c r="E27"/>
  <c r="E25"/>
  <c r="E23"/>
  <c r="E21"/>
  <c r="E18"/>
  <c r="E17"/>
  <c r="E53"/>
  <c r="E52"/>
  <c r="E49"/>
  <c r="E47"/>
  <c r="E45"/>
  <c r="E37"/>
  <c r="E36"/>
  <c r="E33"/>
  <c r="E30"/>
  <c r="E28"/>
  <c r="E24"/>
  <c r="E22"/>
  <c r="E20"/>
  <c r="E19"/>
  <c r="E16"/>
  <c r="E12"/>
  <c r="E13"/>
  <c r="E14"/>
  <c r="E9"/>
  <c r="E10"/>
  <c r="E11"/>
</calcChain>
</file>

<file path=xl/comments1.xml><?xml version="1.0" encoding="utf-8"?>
<comments xmlns="http://schemas.openxmlformats.org/spreadsheetml/2006/main">
  <authors>
    <author>Stef</author>
  </authors>
  <commentList>
    <comment ref="G9" authorId="0">
      <text>
        <r>
          <rPr>
            <sz val="9"/>
            <color indexed="81"/>
            <rFont val="Tahoma"/>
            <family val="2"/>
          </rPr>
          <t>Veuillez insérer la quantité désirée.</t>
        </r>
      </text>
    </comment>
    <comment ref="G10" authorId="0">
      <text>
        <r>
          <rPr>
            <sz val="9"/>
            <color indexed="81"/>
            <rFont val="Tahoma"/>
            <family val="2"/>
          </rPr>
          <t>Veuillez insérer la quantité désirée.</t>
        </r>
      </text>
    </comment>
    <comment ref="G11" authorId="0">
      <text>
        <r>
          <rPr>
            <sz val="9"/>
            <color indexed="81"/>
            <rFont val="Tahoma"/>
            <family val="2"/>
          </rPr>
          <t>Veuillez insérer la quantité désirée.</t>
        </r>
      </text>
    </comment>
    <comment ref="G12" authorId="0">
      <text>
        <r>
          <rPr>
            <sz val="9"/>
            <color indexed="81"/>
            <rFont val="Tahoma"/>
            <family val="2"/>
          </rPr>
          <t>Veuillez insérer la quantité désirée.</t>
        </r>
      </text>
    </comment>
    <comment ref="G14" authorId="0">
      <text>
        <r>
          <rPr>
            <sz val="9"/>
            <color indexed="81"/>
            <rFont val="Tahoma"/>
            <family val="2"/>
          </rPr>
          <t>Veuillez insérer la quantité désirée.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Stef: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</rPr>
          <t>Veuillez insérer la quantité désirée.</t>
        </r>
      </text>
    </comment>
  </commentList>
</comments>
</file>

<file path=xl/sharedStrings.xml><?xml version="1.0" encoding="utf-8"?>
<sst xmlns="http://schemas.openxmlformats.org/spreadsheetml/2006/main" count="113" uniqueCount="86">
  <si>
    <t>Petits œufs assortis (intérieur praliné, nougatine, pâte d'amande)</t>
  </si>
  <si>
    <t>Friture Noir et Lait</t>
  </si>
  <si>
    <t>Œuf VOISIN NOIR                                                                      (14cm)</t>
  </si>
  <si>
    <t>Œuf VOISIN LAIT                                                                       (14cm)</t>
  </si>
  <si>
    <t>Œuf strié noir                                                                            (20cm)</t>
  </si>
  <si>
    <t xml:space="preserve">Friture assortie Noir, Lait, Blanc, Orange </t>
  </si>
  <si>
    <t>Œuf nougatine N°10                                                                   (16cm)</t>
  </si>
  <si>
    <t>Poule N°4 LAIT                                                                          (12cm)</t>
  </si>
  <si>
    <t>Poule N°4 NOIR                                                                         (12cm)</t>
  </si>
  <si>
    <t>Poule N°5 LAIT                                                                         (13,5cm)</t>
  </si>
  <si>
    <t>Poule N°5 NOIR                                                                        (13,5cm)</t>
  </si>
  <si>
    <t>Cloche N°1 LAIT                                                                        (11cm)</t>
  </si>
  <si>
    <t>Cloche N°1 NOIR                                                                       (11cm)</t>
  </si>
  <si>
    <t>Poisson N°4 LAIT                                                                      (22cm)</t>
  </si>
  <si>
    <t>Ourson LAIT                                                                             (17cm)</t>
  </si>
  <si>
    <t>Chouette LAIT                                                                          (20cm)</t>
  </si>
  <si>
    <t>Chat                                                                                        (22cm)</t>
  </si>
  <si>
    <t>Homard                                                                                    (31cm)</t>
  </si>
  <si>
    <t>Canard col vert                                                                         (26cm)</t>
  </si>
  <si>
    <t>Œuf nougat N°2                                                                        (15cm)</t>
  </si>
  <si>
    <t>Ecureuil                                                                                   (15cm)</t>
  </si>
  <si>
    <t>Poule et son œuf                                                                      (23cm)</t>
  </si>
  <si>
    <t>Coq gaulois                                                                              (17cm)</t>
  </si>
  <si>
    <t>Lapin                                                                                       (18cm)</t>
  </si>
  <si>
    <t>Poule sur panier                                                                        (12cm)</t>
  </si>
  <si>
    <t>Canard à béret                                                                         (23cm)</t>
  </si>
  <si>
    <t>COLLECTION ENTREPRISE</t>
  </si>
  <si>
    <t>Monsieur / Madame : ………………………………………………………….</t>
  </si>
  <si>
    <t>Service : …………………………</t>
  </si>
  <si>
    <t>Commande à remettre avant le…………………………………………..</t>
  </si>
  <si>
    <t>Quantité</t>
  </si>
  <si>
    <t>Prix T.T.C (euros)</t>
  </si>
  <si>
    <t>Poids Net</t>
  </si>
  <si>
    <t>Code</t>
  </si>
  <si>
    <t>Références</t>
  </si>
  <si>
    <t>TOTAL</t>
  </si>
  <si>
    <t>Adresse de livraison : ………………………………………</t>
  </si>
  <si>
    <t>Société : …………………………………………………………...</t>
  </si>
  <si>
    <t>Téléphone : ………………………………………………………..</t>
  </si>
  <si>
    <t>Total T.T.C (euros)</t>
  </si>
  <si>
    <t>…………………………………………………………………………….</t>
  </si>
  <si>
    <r>
      <t>Date</t>
    </r>
    <r>
      <rPr>
        <sz val="11"/>
        <color theme="1"/>
        <rFont val="Calibri"/>
        <family val="2"/>
        <scheme val="minor"/>
      </rPr>
      <t xml:space="preserve"> : </t>
    </r>
  </si>
  <si>
    <r>
      <rPr>
        <u/>
        <sz val="11"/>
        <color indexed="8"/>
        <rFont val="Calibri"/>
        <family val="2"/>
      </rPr>
      <t>Signature</t>
    </r>
    <r>
      <rPr>
        <sz val="11"/>
        <color theme="1"/>
        <rFont val="Calibri"/>
        <family val="2"/>
        <scheme val="minor"/>
      </rPr>
      <t xml:space="preserve"> : </t>
    </r>
  </si>
  <si>
    <t>PRIX H.T</t>
  </si>
  <si>
    <t>..../..../….</t>
  </si>
  <si>
    <t>CUBES</t>
  </si>
  <si>
    <t>ŒUFS GARNIS</t>
  </si>
  <si>
    <t>350g</t>
  </si>
  <si>
    <t>500g</t>
  </si>
  <si>
    <t>400g</t>
  </si>
  <si>
    <t xml:space="preserve">Friture et petits œufs </t>
  </si>
  <si>
    <t>POULES GARNIES</t>
  </si>
  <si>
    <t>MOULAGES FANTAISIES GARNIS</t>
  </si>
  <si>
    <t>MOULAGES FANTAISIES NON GARNIS</t>
  </si>
  <si>
    <t>SPECIALITES DE LYON</t>
  </si>
  <si>
    <t>Ballotin coussins</t>
  </si>
  <si>
    <t>370g</t>
  </si>
  <si>
    <t>Ballotin quenelles</t>
  </si>
  <si>
    <t>Aucune modification ne sera possible après le 15 mars 2015</t>
  </si>
  <si>
    <t>Notre tarif s'entend franco pour toute commande de 300€ H.T par livraison.</t>
  </si>
  <si>
    <t>Minimum de commande 200€ H.T pour enlèvement dans notre chocolaterie.</t>
  </si>
  <si>
    <t>Friture et petits œufs</t>
  </si>
  <si>
    <t>Sous papier cadeau enrubannés</t>
  </si>
  <si>
    <t>Non garnis</t>
  </si>
  <si>
    <t>Spécialités</t>
  </si>
  <si>
    <t>ŒUF NOUGAT</t>
  </si>
  <si>
    <t>250g</t>
  </si>
  <si>
    <t>ŒUF COQUILLE</t>
  </si>
  <si>
    <t>Alvéole 6 œufs en coquille garnis de praliné</t>
  </si>
  <si>
    <t>150g</t>
  </si>
  <si>
    <t>300g</t>
  </si>
  <si>
    <t>700g</t>
  </si>
  <si>
    <t>450g</t>
  </si>
  <si>
    <t>180g</t>
  </si>
  <si>
    <t>550g</t>
  </si>
  <si>
    <t>900g</t>
  </si>
  <si>
    <t>220g</t>
  </si>
  <si>
    <t>200g</t>
  </si>
  <si>
    <t>PÂQUES 2015</t>
  </si>
  <si>
    <r>
      <t>Petits œufs assortis</t>
    </r>
    <r>
      <rPr>
        <sz val="8"/>
        <color indexed="8"/>
        <rFont val="Browallia New"/>
        <family val="2"/>
      </rPr>
      <t xml:space="preserve"> </t>
    </r>
    <r>
      <rPr>
        <sz val="10"/>
        <color indexed="8"/>
        <rFont val="Browallia New"/>
        <family val="2"/>
      </rPr>
      <t>(intérieur praliné, nougatine, pâte d'amande)</t>
    </r>
  </si>
  <si>
    <t>Œuf écaille 5 NOIR                                                                    (11,5cm)</t>
  </si>
  <si>
    <t>Œuf écaile 5 LAIT                                                                      (11,5cm)</t>
  </si>
  <si>
    <t>Œuf écaile 5 BLANC                                                                  (11,5cm)</t>
  </si>
  <si>
    <t>Œuf écaille PANACHE N°7                                                          (14cm)</t>
  </si>
  <si>
    <t>Œuf ciselé NOIR                                                                        (16cm)</t>
  </si>
  <si>
    <t>Œuf malakoff LAIT                                                                     (14cm)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</si>
</sst>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4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u/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9"/>
      <name val="Calibri"/>
      <family val="2"/>
    </font>
    <font>
      <sz val="8"/>
      <color indexed="8"/>
      <name val="Browallia New"/>
      <family val="2"/>
    </font>
    <font>
      <sz val="8"/>
      <color indexed="8"/>
      <name val="Browallia New"/>
      <family val="2"/>
    </font>
    <font>
      <b/>
      <sz val="8"/>
      <color indexed="10"/>
      <name val="Browallia New"/>
      <family val="2"/>
    </font>
    <font>
      <b/>
      <sz val="7"/>
      <color indexed="10"/>
      <name val="Browallia New"/>
      <family val="2"/>
    </font>
    <font>
      <b/>
      <sz val="12"/>
      <color rgb="FF663300"/>
      <name val="Browallia New"/>
      <family val="2"/>
    </font>
    <font>
      <sz val="10"/>
      <color indexed="8"/>
      <name val="Browall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Border="1" applyAlignment="1" applyProtection="1">
      <alignment horizontal="right"/>
    </xf>
    <xf numFmtId="0" fontId="0" fillId="2" borderId="0" xfId="0" applyFill="1" applyAlignment="1" applyProtection="1">
      <protection locked="0"/>
    </xf>
    <xf numFmtId="0" fontId="7" fillId="2" borderId="0" xfId="0" applyFont="1" applyFill="1" applyBorder="1"/>
    <xf numFmtId="0" fontId="0" fillId="0" borderId="0" xfId="0" applyBorder="1"/>
    <xf numFmtId="0" fontId="6" fillId="0" borderId="0" xfId="0" applyFont="1" applyBorder="1"/>
    <xf numFmtId="0" fontId="7" fillId="2" borderId="2" xfId="0" applyFont="1" applyFill="1" applyBorder="1" applyAlignment="1">
      <alignment horizontal="center" vertical="center"/>
    </xf>
    <xf numFmtId="164" fontId="11" fillId="2" borderId="0" xfId="1" applyFont="1" applyFill="1" applyBorder="1" applyAlignment="1" applyProtection="1"/>
    <xf numFmtId="0" fontId="0" fillId="2" borderId="0" xfId="0" applyFill="1" applyProtection="1">
      <protection locked="0"/>
    </xf>
    <xf numFmtId="164" fontId="7" fillId="2" borderId="3" xfId="1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12" fillId="2" borderId="0" xfId="0" applyFont="1" applyFill="1"/>
    <xf numFmtId="0" fontId="16" fillId="2" borderId="0" xfId="0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164" fontId="17" fillId="2" borderId="0" xfId="1" applyFont="1" applyFill="1" applyBorder="1" applyAlignment="1" applyProtection="1">
      <alignment horizontal="center"/>
    </xf>
    <xf numFmtId="164" fontId="17" fillId="2" borderId="0" xfId="0" applyNumberFormat="1" applyFont="1" applyFill="1" applyBorder="1" applyAlignment="1" applyProtection="1">
      <alignment horizontal="center"/>
    </xf>
    <xf numFmtId="0" fontId="18" fillId="2" borderId="0" xfId="0" applyFont="1" applyFill="1" applyBorder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164" fontId="18" fillId="2" borderId="1" xfId="1" applyFont="1" applyFill="1" applyBorder="1" applyAlignment="1">
      <alignment horizontal="left" vertical="center"/>
    </xf>
    <xf numFmtId="165" fontId="18" fillId="2" borderId="1" xfId="1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/>
    <xf numFmtId="164" fontId="18" fillId="2" borderId="1" xfId="1" applyFont="1" applyFill="1" applyBorder="1" applyAlignment="1" applyProtection="1">
      <alignment vertical="center"/>
      <protection locked="0"/>
    </xf>
    <xf numFmtId="165" fontId="18" fillId="2" borderId="1" xfId="1" applyNumberFormat="1" applyFont="1" applyFill="1" applyBorder="1" applyProtection="1">
      <protection locked="0"/>
    </xf>
    <xf numFmtId="2" fontId="19" fillId="2" borderId="0" xfId="0" applyNumberFormat="1" applyFont="1" applyFill="1" applyBorder="1" applyAlignment="1">
      <alignment horizontal="center"/>
    </xf>
    <xf numFmtId="164" fontId="18" fillId="2" borderId="1" xfId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/>
    </xf>
    <xf numFmtId="9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/>
    </xf>
    <xf numFmtId="2" fontId="0" fillId="2" borderId="0" xfId="0" applyNumberFormat="1" applyFill="1"/>
    <xf numFmtId="2" fontId="18" fillId="2" borderId="1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/>
    <xf numFmtId="2" fontId="7" fillId="2" borderId="0" xfId="0" applyNumberFormat="1" applyFont="1" applyFill="1" applyBorder="1"/>
    <xf numFmtId="2" fontId="10" fillId="2" borderId="0" xfId="0" applyNumberFormat="1" applyFont="1" applyFill="1"/>
    <xf numFmtId="2" fontId="0" fillId="2" borderId="0" xfId="0" applyNumberFormat="1" applyFill="1" applyAlignment="1" applyProtection="1">
      <protection locked="0"/>
    </xf>
    <xf numFmtId="0" fontId="21" fillId="2" borderId="0" xfId="0" applyFont="1" applyFill="1" applyBorder="1" applyAlignment="1">
      <alignment horizontal="center" vertical="center" textRotation="90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165" fontId="18" fillId="2" borderId="0" xfId="1" applyNumberFormat="1" applyFont="1" applyFill="1" applyBorder="1" applyProtection="1">
      <protection locked="0"/>
    </xf>
    <xf numFmtId="164" fontId="18" fillId="2" borderId="8" xfId="1" applyFont="1" applyFill="1" applyBorder="1"/>
    <xf numFmtId="165" fontId="18" fillId="2" borderId="7" xfId="1" applyNumberFormat="1" applyFont="1" applyFill="1" applyBorder="1" applyProtection="1">
      <protection locked="0"/>
    </xf>
    <xf numFmtId="164" fontId="18" fillId="2" borderId="9" xfId="1" applyFont="1" applyFill="1" applyBorder="1"/>
    <xf numFmtId="0" fontId="21" fillId="2" borderId="1" xfId="0" applyFont="1" applyFill="1" applyBorder="1" applyAlignment="1">
      <alignment vertical="center" textRotation="90" wrapText="1"/>
    </xf>
    <xf numFmtId="0" fontId="22" fillId="2" borderId="0" xfId="0" applyFont="1" applyFill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textRotation="90" wrapText="1"/>
    </xf>
    <xf numFmtId="0" fontId="20" fillId="2" borderId="5" xfId="0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1" xfId="0" quotePrefix="1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164" fontId="23" fillId="2" borderId="1" xfId="1" applyFont="1" applyFill="1" applyBorder="1" applyAlignment="1">
      <alignment horizontal="center" vertical="center"/>
    </xf>
    <xf numFmtId="0" fontId="23" fillId="2" borderId="1" xfId="0" quotePrefix="1" applyFont="1" applyFill="1" applyBorder="1" applyAlignment="1">
      <alignment horizontal="center" vertical="center"/>
    </xf>
    <xf numFmtId="0" fontId="23" fillId="2" borderId="0" xfId="0" applyFont="1" applyFill="1"/>
    <xf numFmtId="2" fontId="23" fillId="2" borderId="0" xfId="0" applyNumberFormat="1" applyFont="1" applyFill="1"/>
    <xf numFmtId="164" fontId="23" fillId="2" borderId="7" xfId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2" fontId="23" fillId="2" borderId="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 applyProtection="1">
      <alignment horizontal="left" vertical="center"/>
    </xf>
    <xf numFmtId="0" fontId="20" fillId="2" borderId="4" xfId="0" applyFont="1" applyFill="1" applyBorder="1" applyAlignment="1">
      <alignment horizontal="center" vertical="center" textRotation="90" wrapText="1"/>
    </xf>
    <xf numFmtId="0" fontId="20" fillId="2" borderId="6" xfId="0" applyFont="1" applyFill="1" applyBorder="1" applyAlignment="1">
      <alignment horizontal="center" vertical="center" textRotation="90" wrapText="1"/>
    </xf>
    <xf numFmtId="0" fontId="20" fillId="2" borderId="5" xfId="0" applyFont="1" applyFill="1" applyBorder="1" applyAlignment="1">
      <alignment horizontal="center" vertical="center" textRotation="90" wrapText="1"/>
    </xf>
    <xf numFmtId="0" fontId="21" fillId="2" borderId="4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5" xfId="0" applyFont="1" applyFill="1" applyBorder="1" applyAlignment="1">
      <alignment horizontal="center" vertical="center" textRotation="90" wrapText="1"/>
    </xf>
    <xf numFmtId="0" fontId="21" fillId="2" borderId="4" xfId="0" applyFont="1" applyFill="1" applyBorder="1" applyAlignment="1">
      <alignment horizontal="center" vertical="center" textRotation="45" wrapText="1"/>
    </xf>
    <xf numFmtId="0" fontId="21" fillId="2" borderId="5" xfId="0" applyFont="1" applyFill="1" applyBorder="1" applyAlignment="1">
      <alignment horizontal="center" vertical="center" textRotation="45" wrapText="1"/>
    </xf>
  </cellXfs>
  <cellStyles count="2">
    <cellStyle name="Milliers" xfId="1" builtinId="3"/>
    <cellStyle name="Normal" xfId="0" builtinId="0"/>
  </cellStyles>
  <dxfs count="0"/>
  <tableStyles count="0" defaultTableStyle="TableStyleMedium2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0</xdr:rowOff>
    </xdr:from>
    <xdr:to>
      <xdr:col>7</xdr:col>
      <xdr:colOff>187326</xdr:colOff>
      <xdr:row>3</xdr:row>
      <xdr:rowOff>19050</xdr:rowOff>
    </xdr:to>
    <xdr:pic>
      <xdr:nvPicPr>
        <xdr:cNvPr id="108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 b="32922"/>
        <a:stretch>
          <a:fillRect/>
        </a:stretch>
      </xdr:blipFill>
      <xdr:spPr bwMode="auto">
        <a:xfrm>
          <a:off x="4057650" y="0"/>
          <a:ext cx="990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A8996E"/>
  </sheetPr>
  <dimension ref="A1:N62"/>
  <sheetViews>
    <sheetView tabSelected="1" showWhiteSpace="0" zoomScale="180" zoomScaleNormal="180" zoomScalePageLayoutView="180" workbookViewId="0">
      <selection activeCell="G11" sqref="G11"/>
    </sheetView>
  </sheetViews>
  <sheetFormatPr baseColWidth="10" defaultRowHeight="14"/>
  <cols>
    <col min="1" max="1" width="4.5" style="1" customWidth="1"/>
    <col min="2" max="2" width="48.1640625" style="1" customWidth="1"/>
    <col min="3" max="3" width="7" style="1" customWidth="1"/>
    <col min="4" max="4" width="5.6640625" style="1" customWidth="1"/>
    <col min="5" max="5" width="5.6640625" style="42" customWidth="1"/>
    <col min="6" max="6" width="7.5" style="1" customWidth="1"/>
    <col min="7" max="7" width="5.83203125" style="1" customWidth="1"/>
    <col min="8" max="8" width="12.33203125" style="1" customWidth="1"/>
    <col min="11" max="12" width="10.83203125" style="1"/>
    <col min="13" max="14" width="6.5" style="18" customWidth="1"/>
    <col min="15" max="16384" width="10.83203125" style="1"/>
  </cols>
  <sheetData>
    <row r="1" spans="1:14" ht="21" customHeight="1">
      <c r="B1" s="76" t="s">
        <v>26</v>
      </c>
      <c r="C1" s="76"/>
      <c r="D1" s="76"/>
      <c r="E1" s="40"/>
      <c r="F1" s="2"/>
      <c r="G1" s="2"/>
      <c r="M1" s="35"/>
      <c r="N1" s="35"/>
    </row>
    <row r="2" spans="1:14" ht="26.25" customHeight="1">
      <c r="B2" s="77" t="s">
        <v>78</v>
      </c>
      <c r="C2" s="77"/>
      <c r="D2" s="77"/>
      <c r="E2" s="41"/>
      <c r="F2" s="2"/>
      <c r="G2" s="2"/>
      <c r="M2" s="35"/>
      <c r="N2" s="35"/>
    </row>
    <row r="3" spans="1:14" ht="3.75" customHeight="1">
      <c r="M3" s="35"/>
      <c r="N3" s="35"/>
    </row>
    <row r="4" spans="1:14">
      <c r="A4" s="6" t="s">
        <v>27</v>
      </c>
      <c r="B4" s="6"/>
      <c r="C4" s="6"/>
      <c r="F4" s="78" t="s">
        <v>28</v>
      </c>
      <c r="G4" s="78"/>
      <c r="H4" s="78"/>
      <c r="M4" s="35"/>
      <c r="N4" s="35"/>
    </row>
    <row r="5" spans="1:14">
      <c r="A5" s="1" t="s">
        <v>29</v>
      </c>
      <c r="B5" s="12"/>
      <c r="C5" s="12"/>
      <c r="F5" s="78"/>
      <c r="G5" s="78"/>
      <c r="H5" s="78"/>
      <c r="M5" s="35"/>
      <c r="N5" s="35"/>
    </row>
    <row r="6" spans="1:14" ht="6.75" customHeight="1">
      <c r="B6" s="12"/>
      <c r="M6" s="35"/>
      <c r="N6" s="35"/>
    </row>
    <row r="7" spans="1:14" s="3" customFormat="1" ht="23">
      <c r="A7" s="22"/>
      <c r="B7" s="23" t="s">
        <v>34</v>
      </c>
      <c r="C7" s="23" t="s">
        <v>33</v>
      </c>
      <c r="D7" s="24" t="s">
        <v>32</v>
      </c>
      <c r="E7" s="43" t="s">
        <v>43</v>
      </c>
      <c r="F7" s="25" t="s">
        <v>31</v>
      </c>
      <c r="G7" s="23" t="s">
        <v>30</v>
      </c>
      <c r="H7" s="24" t="s">
        <v>39</v>
      </c>
      <c r="M7" s="36"/>
      <c r="N7" s="37"/>
    </row>
    <row r="8" spans="1:14" ht="13.5" customHeight="1">
      <c r="A8" s="26"/>
      <c r="B8" s="58" t="s">
        <v>45</v>
      </c>
      <c r="C8" s="27"/>
      <c r="D8" s="26"/>
      <c r="E8" s="44"/>
      <c r="F8" s="26"/>
      <c r="G8" s="26"/>
      <c r="H8" s="26"/>
      <c r="M8" s="38"/>
      <c r="N8" s="38"/>
    </row>
    <row r="9" spans="1:14" ht="12" customHeight="1">
      <c r="A9" s="83" t="s">
        <v>61</v>
      </c>
      <c r="B9" s="64" t="s">
        <v>0</v>
      </c>
      <c r="C9" s="66">
        <v>200323</v>
      </c>
      <c r="D9" s="67" t="s">
        <v>47</v>
      </c>
      <c r="E9" s="68">
        <f t="shared" ref="E9:E10" si="0">SUM(F9/1.055)</f>
        <v>16.682464454976305</v>
      </c>
      <c r="F9" s="69">
        <v>17.600000000000001</v>
      </c>
      <c r="G9" s="29"/>
      <c r="H9" s="28">
        <f>F9*G9</f>
        <v>0</v>
      </c>
      <c r="M9" s="39"/>
      <c r="N9" s="33"/>
    </row>
    <row r="10" spans="1:14" ht="12" customHeight="1">
      <c r="A10" s="83"/>
      <c r="B10" s="64" t="s">
        <v>79</v>
      </c>
      <c r="C10" s="67">
        <v>200322</v>
      </c>
      <c r="D10" s="67" t="s">
        <v>48</v>
      </c>
      <c r="E10" s="68">
        <f t="shared" si="0"/>
        <v>23.507109004739338</v>
      </c>
      <c r="F10" s="69">
        <v>24.8</v>
      </c>
      <c r="G10" s="29"/>
      <c r="H10" s="28">
        <f t="shared" ref="H10:H14" si="1">F10*G10</f>
        <v>0</v>
      </c>
      <c r="M10" s="39"/>
      <c r="N10" s="33"/>
    </row>
    <row r="11" spans="1:14" ht="12" customHeight="1">
      <c r="A11" s="83"/>
      <c r="B11" s="64" t="s">
        <v>5</v>
      </c>
      <c r="C11" s="67">
        <v>200103</v>
      </c>
      <c r="D11" s="67" t="s">
        <v>49</v>
      </c>
      <c r="E11" s="68">
        <f>SUM(F11/1.055)</f>
        <v>18.957345971563981</v>
      </c>
      <c r="F11" s="69">
        <v>20</v>
      </c>
      <c r="G11" s="29"/>
      <c r="H11" s="28">
        <f t="shared" si="1"/>
        <v>0</v>
      </c>
      <c r="M11" s="39"/>
      <c r="N11" s="33"/>
    </row>
    <row r="12" spans="1:14" ht="12" customHeight="1">
      <c r="A12" s="83"/>
      <c r="B12" s="64" t="s">
        <v>1</v>
      </c>
      <c r="C12" s="70">
        <v>200324</v>
      </c>
      <c r="D12" s="67" t="s">
        <v>49</v>
      </c>
      <c r="E12" s="68">
        <f t="shared" ref="E12:E16" si="2">SUM(F12/1.055)</f>
        <v>18.957345971563981</v>
      </c>
      <c r="F12" s="69">
        <v>20</v>
      </c>
      <c r="G12" s="29"/>
      <c r="H12" s="28">
        <f t="shared" si="1"/>
        <v>0</v>
      </c>
      <c r="M12" s="39"/>
      <c r="N12" s="33"/>
    </row>
    <row r="13" spans="1:14" ht="12" customHeight="1">
      <c r="A13" s="83"/>
      <c r="B13" s="64" t="s">
        <v>50</v>
      </c>
      <c r="C13" s="70">
        <v>200104</v>
      </c>
      <c r="D13" s="67" t="s">
        <v>70</v>
      </c>
      <c r="E13" s="68">
        <f t="shared" si="2"/>
        <v>14.407582938388625</v>
      </c>
      <c r="F13" s="69">
        <v>15.2</v>
      </c>
      <c r="G13" s="29"/>
      <c r="H13" s="28">
        <f t="shared" si="1"/>
        <v>0</v>
      </c>
      <c r="M13" s="39"/>
      <c r="N13" s="33"/>
    </row>
    <row r="14" spans="1:14" ht="12" customHeight="1">
      <c r="A14" s="83"/>
      <c r="B14" s="64" t="s">
        <v>50</v>
      </c>
      <c r="C14" s="67">
        <v>200106</v>
      </c>
      <c r="D14" s="67" t="s">
        <v>72</v>
      </c>
      <c r="E14" s="68">
        <f t="shared" si="2"/>
        <v>20.473933649289101</v>
      </c>
      <c r="F14" s="69">
        <v>21.6</v>
      </c>
      <c r="G14" s="29"/>
      <c r="H14" s="28">
        <f t="shared" si="1"/>
        <v>0</v>
      </c>
      <c r="M14" s="39"/>
      <c r="N14" s="33"/>
    </row>
    <row r="15" spans="1:14" ht="13.5" customHeight="1">
      <c r="A15" s="30"/>
      <c r="B15" s="58" t="s">
        <v>46</v>
      </c>
      <c r="C15" s="71"/>
      <c r="D15" s="71"/>
      <c r="E15" s="72"/>
      <c r="F15" s="73"/>
      <c r="G15" s="26"/>
      <c r="H15" s="26"/>
      <c r="M15" s="39"/>
      <c r="N15" s="33"/>
    </row>
    <row r="16" spans="1:14" ht="12" customHeight="1">
      <c r="A16" s="85" t="s">
        <v>62</v>
      </c>
      <c r="B16" s="63" t="s">
        <v>80</v>
      </c>
      <c r="C16" s="67">
        <v>200017</v>
      </c>
      <c r="D16" s="67" t="s">
        <v>66</v>
      </c>
      <c r="E16" s="68">
        <f t="shared" si="2"/>
        <v>11.279620853080569</v>
      </c>
      <c r="F16" s="69">
        <v>11.9</v>
      </c>
      <c r="G16" s="31"/>
      <c r="H16" s="34">
        <f>F16*G16</f>
        <v>0</v>
      </c>
      <c r="M16" s="39"/>
      <c r="N16" s="33"/>
    </row>
    <row r="17" spans="1:14" ht="12" customHeight="1">
      <c r="A17" s="86"/>
      <c r="B17" s="63" t="s">
        <v>81</v>
      </c>
      <c r="C17" s="67">
        <v>200018</v>
      </c>
      <c r="D17" s="67" t="s">
        <v>66</v>
      </c>
      <c r="E17" s="68">
        <f>SUM(F17/1.2)</f>
        <v>9.9166666666666679</v>
      </c>
      <c r="F17" s="69">
        <v>11.9</v>
      </c>
      <c r="G17" s="31"/>
      <c r="H17" s="34">
        <f t="shared" ref="H17:H25" si="3">F17*G17</f>
        <v>0</v>
      </c>
      <c r="M17" s="39"/>
      <c r="N17" s="33"/>
    </row>
    <row r="18" spans="1:14" ht="12" customHeight="1">
      <c r="A18" s="86"/>
      <c r="B18" s="63" t="s">
        <v>82</v>
      </c>
      <c r="C18" s="67">
        <v>200348</v>
      </c>
      <c r="D18" s="67" t="s">
        <v>66</v>
      </c>
      <c r="E18" s="68">
        <f>SUM(F18/1.2)</f>
        <v>10.916666666666666</v>
      </c>
      <c r="F18" s="69">
        <v>13.1</v>
      </c>
      <c r="G18" s="31"/>
      <c r="H18" s="34">
        <f t="shared" si="3"/>
        <v>0</v>
      </c>
      <c r="M18" s="39"/>
      <c r="N18" s="33"/>
    </row>
    <row r="19" spans="1:14" ht="12" customHeight="1">
      <c r="A19" s="86"/>
      <c r="B19" s="63" t="s">
        <v>83</v>
      </c>
      <c r="C19" s="67">
        <v>200021</v>
      </c>
      <c r="D19" s="67" t="s">
        <v>70</v>
      </c>
      <c r="E19" s="68">
        <f t="shared" ref="E19:E24" si="4">SUM(F19/1.055)</f>
        <v>15.924170616113745</v>
      </c>
      <c r="F19" s="69">
        <v>16.8</v>
      </c>
      <c r="G19" s="31"/>
      <c r="H19" s="34">
        <f t="shared" si="3"/>
        <v>0</v>
      </c>
      <c r="M19" s="39"/>
      <c r="N19" s="33"/>
    </row>
    <row r="20" spans="1:14" ht="12" customHeight="1">
      <c r="A20" s="86"/>
      <c r="B20" s="63" t="s">
        <v>2</v>
      </c>
      <c r="C20" s="67">
        <v>200325</v>
      </c>
      <c r="D20" s="67" t="s">
        <v>47</v>
      </c>
      <c r="E20" s="68">
        <f t="shared" si="4"/>
        <v>16.682464454976305</v>
      </c>
      <c r="F20" s="69">
        <v>17.600000000000001</v>
      </c>
      <c r="G20" s="31"/>
      <c r="H20" s="34">
        <f t="shared" si="3"/>
        <v>0</v>
      </c>
      <c r="M20" s="39"/>
      <c r="N20" s="33"/>
    </row>
    <row r="21" spans="1:14" ht="12" customHeight="1">
      <c r="A21" s="86"/>
      <c r="B21" s="63" t="s">
        <v>3</v>
      </c>
      <c r="C21" s="67">
        <v>200326</v>
      </c>
      <c r="D21" s="67" t="s">
        <v>47</v>
      </c>
      <c r="E21" s="68">
        <f>SUM(F21/1.2)</f>
        <v>14.666666666666668</v>
      </c>
      <c r="F21" s="69">
        <v>17.600000000000001</v>
      </c>
      <c r="G21" s="31"/>
      <c r="H21" s="34">
        <f t="shared" si="3"/>
        <v>0</v>
      </c>
      <c r="M21" s="39"/>
      <c r="N21" s="33"/>
    </row>
    <row r="22" spans="1:14" ht="12" customHeight="1">
      <c r="A22" s="86"/>
      <c r="B22" s="63" t="s">
        <v>84</v>
      </c>
      <c r="C22" s="67">
        <v>200024</v>
      </c>
      <c r="D22" s="67" t="s">
        <v>74</v>
      </c>
      <c r="E22" s="68">
        <f t="shared" si="4"/>
        <v>22.369668246445499</v>
      </c>
      <c r="F22" s="69">
        <v>23.6</v>
      </c>
      <c r="G22" s="31"/>
      <c r="H22" s="34">
        <f t="shared" si="3"/>
        <v>0</v>
      </c>
      <c r="M22" s="39"/>
      <c r="N22" s="33"/>
    </row>
    <row r="23" spans="1:14" ht="12" customHeight="1">
      <c r="A23" s="86"/>
      <c r="B23" s="63" t="s">
        <v>85</v>
      </c>
      <c r="C23" s="67">
        <v>200247</v>
      </c>
      <c r="D23" s="67" t="s">
        <v>47</v>
      </c>
      <c r="E23" s="68">
        <f>SUM(F23/1.2)</f>
        <v>16.333333333333336</v>
      </c>
      <c r="F23" s="69">
        <v>19.600000000000001</v>
      </c>
      <c r="G23" s="32"/>
      <c r="H23" s="34">
        <f t="shared" si="3"/>
        <v>0</v>
      </c>
      <c r="M23" s="39"/>
      <c r="N23" s="33"/>
    </row>
    <row r="24" spans="1:14" ht="12" customHeight="1">
      <c r="A24" s="86"/>
      <c r="B24" s="63" t="s">
        <v>4</v>
      </c>
      <c r="C24" s="67">
        <v>200350</v>
      </c>
      <c r="D24" s="67" t="s">
        <v>75</v>
      </c>
      <c r="E24" s="68">
        <f t="shared" si="4"/>
        <v>34.976303317535546</v>
      </c>
      <c r="F24" s="69">
        <v>36.9</v>
      </c>
      <c r="G24" s="32"/>
      <c r="H24" s="34">
        <f t="shared" si="3"/>
        <v>0</v>
      </c>
      <c r="M24" s="39"/>
      <c r="N24" s="33"/>
    </row>
    <row r="25" spans="1:14" ht="12" customHeight="1">
      <c r="A25" s="87"/>
      <c r="B25" s="63" t="s">
        <v>6</v>
      </c>
      <c r="C25" s="67">
        <v>200040</v>
      </c>
      <c r="D25" s="67" t="s">
        <v>74</v>
      </c>
      <c r="E25" s="68">
        <f>SUM(F25/1.2)</f>
        <v>19.666666666666668</v>
      </c>
      <c r="F25" s="69">
        <v>23.6</v>
      </c>
      <c r="G25" s="32"/>
      <c r="H25" s="34">
        <f t="shared" si="3"/>
        <v>0</v>
      </c>
      <c r="M25" s="39"/>
      <c r="N25" s="33"/>
    </row>
    <row r="26" spans="1:14" ht="12" customHeight="1">
      <c r="A26" s="57"/>
      <c r="B26" s="59" t="s">
        <v>51</v>
      </c>
      <c r="C26" s="74"/>
      <c r="D26" s="74"/>
      <c r="E26" s="75"/>
      <c r="F26" s="73"/>
      <c r="G26" s="55"/>
      <c r="H26" s="56"/>
      <c r="M26" s="39"/>
      <c r="N26" s="33"/>
    </row>
    <row r="27" spans="1:14" ht="12" customHeight="1">
      <c r="A27" s="88" t="s">
        <v>62</v>
      </c>
      <c r="B27" s="63" t="s">
        <v>7</v>
      </c>
      <c r="C27" s="67">
        <v>200143</v>
      </c>
      <c r="D27" s="67" t="s">
        <v>73</v>
      </c>
      <c r="E27" s="68">
        <f>SUM(F27/1.2)</f>
        <v>8.6666666666666679</v>
      </c>
      <c r="F27" s="69">
        <v>10.4</v>
      </c>
      <c r="G27" s="32"/>
      <c r="H27" s="34">
        <f t="shared" ref="H27:H53" si="5">F27*G27</f>
        <v>0</v>
      </c>
      <c r="M27" s="39"/>
      <c r="N27" s="33"/>
    </row>
    <row r="28" spans="1:14" ht="12" customHeight="1">
      <c r="A28" s="89"/>
      <c r="B28" s="63" t="s">
        <v>8</v>
      </c>
      <c r="C28" s="67">
        <v>200142</v>
      </c>
      <c r="D28" s="67" t="s">
        <v>73</v>
      </c>
      <c r="E28" s="68">
        <f t="shared" ref="E28" si="6">SUM(F28/1.055)</f>
        <v>9.8578199052132707</v>
      </c>
      <c r="F28" s="69">
        <v>10.4</v>
      </c>
      <c r="G28" s="32"/>
      <c r="H28" s="34">
        <f t="shared" si="5"/>
        <v>0</v>
      </c>
      <c r="M28" s="39"/>
      <c r="N28" s="33"/>
    </row>
    <row r="29" spans="1:14" ht="12" customHeight="1">
      <c r="A29" s="89"/>
      <c r="B29" s="63" t="s">
        <v>9</v>
      </c>
      <c r="C29" s="67">
        <v>200145</v>
      </c>
      <c r="D29" s="67" t="s">
        <v>70</v>
      </c>
      <c r="E29" s="68">
        <f>SUM(F29/1.2)</f>
        <v>15.333333333333332</v>
      </c>
      <c r="F29" s="69">
        <v>18.399999999999999</v>
      </c>
      <c r="G29" s="32"/>
      <c r="H29" s="34">
        <f t="shared" si="5"/>
        <v>0</v>
      </c>
      <c r="M29" s="39"/>
      <c r="N29" s="33"/>
    </row>
    <row r="30" spans="1:14" ht="12" customHeight="1">
      <c r="A30" s="90"/>
      <c r="B30" s="63" t="s">
        <v>10</v>
      </c>
      <c r="C30" s="67">
        <v>200144</v>
      </c>
      <c r="D30" s="67" t="s">
        <v>70</v>
      </c>
      <c r="E30" s="68">
        <f t="shared" ref="E30" si="7">SUM(F30/1.055)</f>
        <v>17.440758293838861</v>
      </c>
      <c r="F30" s="69">
        <v>18.399999999999999</v>
      </c>
      <c r="G30" s="32"/>
      <c r="H30" s="34">
        <f t="shared" si="5"/>
        <v>0</v>
      </c>
      <c r="M30" s="39"/>
      <c r="N30" s="33"/>
    </row>
    <row r="31" spans="1:14" ht="12" customHeight="1">
      <c r="A31" s="57"/>
      <c r="B31" s="60" t="s">
        <v>52</v>
      </c>
      <c r="C31" s="74"/>
      <c r="D31" s="74"/>
      <c r="E31" s="75"/>
      <c r="F31" s="73"/>
      <c r="G31" s="55"/>
      <c r="H31" s="56"/>
      <c r="M31" s="39"/>
      <c r="N31" s="33"/>
    </row>
    <row r="32" spans="1:14" ht="12" customHeight="1">
      <c r="A32" s="85" t="s">
        <v>62</v>
      </c>
      <c r="B32" s="64" t="s">
        <v>11</v>
      </c>
      <c r="C32" s="67">
        <v>200181</v>
      </c>
      <c r="D32" s="67" t="s">
        <v>66</v>
      </c>
      <c r="E32" s="68">
        <f>SUM(F32/1.2)</f>
        <v>11.666666666666668</v>
      </c>
      <c r="F32" s="69">
        <v>14</v>
      </c>
      <c r="G32" s="32"/>
      <c r="H32" s="34">
        <f t="shared" si="5"/>
        <v>0</v>
      </c>
      <c r="M32" s="39"/>
      <c r="N32" s="33"/>
    </row>
    <row r="33" spans="1:14" ht="12" customHeight="1">
      <c r="A33" s="86"/>
      <c r="B33" s="64" t="s">
        <v>12</v>
      </c>
      <c r="C33" s="67">
        <v>200180</v>
      </c>
      <c r="D33" s="67" t="s">
        <v>66</v>
      </c>
      <c r="E33" s="68">
        <f t="shared" ref="E33" si="8">SUM(F33/1.055)</f>
        <v>13.270142180094787</v>
      </c>
      <c r="F33" s="69">
        <v>14</v>
      </c>
      <c r="G33" s="32"/>
      <c r="H33" s="34">
        <f t="shared" si="5"/>
        <v>0</v>
      </c>
      <c r="M33" s="39"/>
      <c r="N33" s="33"/>
    </row>
    <row r="34" spans="1:14" ht="12" customHeight="1">
      <c r="A34" s="86"/>
      <c r="B34" s="64" t="s">
        <v>15</v>
      </c>
      <c r="C34" s="67">
        <v>200346</v>
      </c>
      <c r="D34" s="67" t="s">
        <v>70</v>
      </c>
      <c r="E34" s="68">
        <f>SUM(F34/1.2)</f>
        <v>15.333333333333332</v>
      </c>
      <c r="F34" s="69">
        <v>18.399999999999999</v>
      </c>
      <c r="G34" s="32"/>
      <c r="H34" s="34">
        <f t="shared" si="5"/>
        <v>0</v>
      </c>
      <c r="M34" s="39"/>
      <c r="N34" s="33"/>
    </row>
    <row r="35" spans="1:14" ht="12" customHeight="1">
      <c r="A35" s="86"/>
      <c r="B35" s="64" t="s">
        <v>14</v>
      </c>
      <c r="C35" s="67">
        <v>200183</v>
      </c>
      <c r="D35" s="67" t="s">
        <v>70</v>
      </c>
      <c r="E35" s="68">
        <f>SUM(F35/1.2)</f>
        <v>14.000000000000002</v>
      </c>
      <c r="F35" s="69">
        <v>16.8</v>
      </c>
      <c r="G35" s="32"/>
      <c r="H35" s="34">
        <f t="shared" si="5"/>
        <v>0</v>
      </c>
      <c r="M35" s="39"/>
      <c r="N35" s="33"/>
    </row>
    <row r="36" spans="1:14" ht="12" customHeight="1">
      <c r="A36" s="86"/>
      <c r="B36" s="64" t="s">
        <v>18</v>
      </c>
      <c r="C36" s="67">
        <v>200157</v>
      </c>
      <c r="D36" s="67" t="s">
        <v>48</v>
      </c>
      <c r="E36" s="68">
        <f t="shared" ref="E36:E37" si="9">SUM(F36/1.055)</f>
        <v>22.748815165876778</v>
      </c>
      <c r="F36" s="69">
        <v>24</v>
      </c>
      <c r="G36" s="32"/>
      <c r="H36" s="34">
        <f t="shared" si="5"/>
        <v>0</v>
      </c>
      <c r="M36" s="39"/>
      <c r="N36" s="33"/>
    </row>
    <row r="37" spans="1:14" ht="12" customHeight="1">
      <c r="A37" s="86"/>
      <c r="B37" s="64" t="s">
        <v>17</v>
      </c>
      <c r="C37" s="67">
        <v>200045</v>
      </c>
      <c r="D37" s="67" t="s">
        <v>72</v>
      </c>
      <c r="E37" s="68">
        <f t="shared" si="9"/>
        <v>21.232227488151658</v>
      </c>
      <c r="F37" s="69">
        <v>22.4</v>
      </c>
      <c r="G37" s="32"/>
      <c r="H37" s="34">
        <f t="shared" si="5"/>
        <v>0</v>
      </c>
      <c r="M37" s="39"/>
      <c r="N37" s="33"/>
    </row>
    <row r="38" spans="1:14" ht="12" customHeight="1">
      <c r="A38" s="86"/>
      <c r="B38" s="64" t="s">
        <v>13</v>
      </c>
      <c r="C38" s="67">
        <v>200051</v>
      </c>
      <c r="D38" s="67" t="s">
        <v>69</v>
      </c>
      <c r="E38" s="68">
        <f>SUM(F38/1.2)</f>
        <v>7.6666666666666661</v>
      </c>
      <c r="F38" s="69">
        <v>9.1999999999999993</v>
      </c>
      <c r="G38" s="32"/>
      <c r="H38" s="34">
        <f t="shared" si="5"/>
        <v>0</v>
      </c>
      <c r="M38" s="39"/>
      <c r="N38" s="33"/>
    </row>
    <row r="39" spans="1:14" ht="12" customHeight="1">
      <c r="A39" s="86"/>
      <c r="B39" s="64" t="s">
        <v>16</v>
      </c>
      <c r="C39" s="67">
        <v>200160</v>
      </c>
      <c r="D39" s="67" t="s">
        <v>71</v>
      </c>
      <c r="E39" s="68">
        <f>SUM(F39/1.2)</f>
        <v>26</v>
      </c>
      <c r="F39" s="69">
        <v>31.2</v>
      </c>
      <c r="G39" s="32"/>
      <c r="H39" s="34">
        <f t="shared" si="5"/>
        <v>0</v>
      </c>
      <c r="M39" s="39"/>
      <c r="N39" s="33"/>
    </row>
    <row r="40" spans="1:14" ht="12" customHeight="1">
      <c r="A40" s="61"/>
      <c r="B40" s="60" t="s">
        <v>65</v>
      </c>
      <c r="C40" s="74"/>
      <c r="D40" s="74"/>
      <c r="E40" s="75"/>
      <c r="F40" s="73"/>
      <c r="G40" s="55"/>
      <c r="H40" s="56"/>
      <c r="M40" s="39"/>
      <c r="N40" s="33"/>
    </row>
    <row r="41" spans="1:14" ht="12" customHeight="1">
      <c r="A41" s="62"/>
      <c r="B41" s="64" t="s">
        <v>19</v>
      </c>
      <c r="C41" s="67">
        <v>210006</v>
      </c>
      <c r="D41" s="67" t="s">
        <v>66</v>
      </c>
      <c r="E41" s="68">
        <f>SUM(F41/1.2)</f>
        <v>8.3333333333333339</v>
      </c>
      <c r="F41" s="69">
        <v>10</v>
      </c>
      <c r="G41" s="32"/>
      <c r="H41" s="34">
        <f t="shared" si="5"/>
        <v>0</v>
      </c>
      <c r="M41" s="39"/>
      <c r="N41" s="33"/>
    </row>
    <row r="42" spans="1:14" ht="12" customHeight="1">
      <c r="A42" s="62"/>
      <c r="B42" s="60" t="s">
        <v>67</v>
      </c>
      <c r="C42" s="74"/>
      <c r="D42" s="74"/>
      <c r="E42" s="75"/>
      <c r="F42" s="73"/>
      <c r="G42" s="55"/>
      <c r="H42" s="56"/>
      <c r="M42" s="39"/>
      <c r="N42" s="33"/>
    </row>
    <row r="43" spans="1:14" ht="12" customHeight="1">
      <c r="A43" s="62"/>
      <c r="B43" s="65" t="s">
        <v>68</v>
      </c>
      <c r="C43" s="67">
        <v>200066</v>
      </c>
      <c r="D43" s="67" t="s">
        <v>49</v>
      </c>
      <c r="E43" s="68">
        <f>SUM(F43/1.2)</f>
        <v>17.583333333333336</v>
      </c>
      <c r="F43" s="69">
        <v>21.1</v>
      </c>
      <c r="G43" s="32"/>
      <c r="H43" s="34">
        <f t="shared" si="5"/>
        <v>0</v>
      </c>
      <c r="M43" s="39"/>
      <c r="N43" s="33"/>
    </row>
    <row r="44" spans="1:14" ht="12" customHeight="1">
      <c r="A44" s="57"/>
      <c r="B44" s="60" t="s">
        <v>53</v>
      </c>
      <c r="C44" s="74"/>
      <c r="D44" s="74"/>
      <c r="E44" s="75"/>
      <c r="F44" s="73"/>
      <c r="G44" s="55"/>
      <c r="H44" s="56"/>
      <c r="M44" s="39"/>
      <c r="N44" s="33"/>
    </row>
    <row r="45" spans="1:14" ht="12" customHeight="1">
      <c r="A45" s="85" t="s">
        <v>63</v>
      </c>
      <c r="B45" s="64" t="s">
        <v>25</v>
      </c>
      <c r="C45" s="67">
        <v>200055</v>
      </c>
      <c r="D45" s="67" t="s">
        <v>48</v>
      </c>
      <c r="E45" s="68">
        <f t="shared" ref="E45" si="10">SUM(F45/1.055)</f>
        <v>21.232227488151658</v>
      </c>
      <c r="F45" s="69">
        <v>22.4</v>
      </c>
      <c r="G45" s="32"/>
      <c r="H45" s="34">
        <f t="shared" si="5"/>
        <v>0</v>
      </c>
      <c r="M45" s="39"/>
      <c r="N45" s="33"/>
    </row>
    <row r="46" spans="1:14" ht="12" customHeight="1">
      <c r="A46" s="86"/>
      <c r="B46" s="64" t="s">
        <v>21</v>
      </c>
      <c r="C46" s="67">
        <v>200057</v>
      </c>
      <c r="D46" s="67" t="s">
        <v>48</v>
      </c>
      <c r="E46" s="68">
        <f>SUM(F46/1.2)</f>
        <v>19.666666666666668</v>
      </c>
      <c r="F46" s="69">
        <v>23.6</v>
      </c>
      <c r="G46" s="32"/>
      <c r="H46" s="34">
        <f t="shared" si="5"/>
        <v>0</v>
      </c>
      <c r="M46" s="39"/>
      <c r="N46" s="33"/>
    </row>
    <row r="47" spans="1:14" ht="12" customHeight="1">
      <c r="A47" s="86"/>
      <c r="B47" s="64" t="s">
        <v>22</v>
      </c>
      <c r="C47" s="67">
        <v>200054</v>
      </c>
      <c r="D47" s="67" t="s">
        <v>76</v>
      </c>
      <c r="E47" s="68">
        <f t="shared" ref="E47" si="11">SUM(F47/1.055)</f>
        <v>8.3412322274881525</v>
      </c>
      <c r="F47" s="69">
        <v>8.8000000000000007</v>
      </c>
      <c r="G47" s="32"/>
      <c r="H47" s="34">
        <f t="shared" si="5"/>
        <v>0</v>
      </c>
      <c r="M47" s="39"/>
      <c r="N47" s="33"/>
    </row>
    <row r="48" spans="1:14" ht="12" customHeight="1">
      <c r="A48" s="86"/>
      <c r="B48" s="64" t="s">
        <v>23</v>
      </c>
      <c r="C48" s="67">
        <v>200064</v>
      </c>
      <c r="D48" s="67" t="s">
        <v>77</v>
      </c>
      <c r="E48" s="68">
        <f>SUM(F48/1.2)</f>
        <v>5.416666666666667</v>
      </c>
      <c r="F48" s="69">
        <v>6.5</v>
      </c>
      <c r="G48" s="32"/>
      <c r="H48" s="34">
        <f t="shared" si="5"/>
        <v>0</v>
      </c>
      <c r="M48" s="39"/>
      <c r="N48" s="33"/>
    </row>
    <row r="49" spans="1:14" ht="12" customHeight="1">
      <c r="A49" s="86"/>
      <c r="B49" s="64" t="s">
        <v>24</v>
      </c>
      <c r="C49" s="67">
        <v>200135</v>
      </c>
      <c r="D49" s="67" t="s">
        <v>69</v>
      </c>
      <c r="E49" s="68">
        <f t="shared" ref="E49" si="12">SUM(F49/1.055)</f>
        <v>5.971563981042654</v>
      </c>
      <c r="F49" s="69">
        <v>6.3</v>
      </c>
      <c r="G49" s="32"/>
      <c r="H49" s="34">
        <f t="shared" si="5"/>
        <v>0</v>
      </c>
      <c r="M49" s="39"/>
      <c r="N49" s="33"/>
    </row>
    <row r="50" spans="1:14" ht="12" customHeight="1">
      <c r="A50" s="87"/>
      <c r="B50" s="64" t="s">
        <v>20</v>
      </c>
      <c r="C50" s="67">
        <v>200065</v>
      </c>
      <c r="D50" s="67" t="s">
        <v>69</v>
      </c>
      <c r="E50" s="68">
        <f>SUM(F50/1.2)</f>
        <v>5.25</v>
      </c>
      <c r="F50" s="69">
        <v>6.3</v>
      </c>
      <c r="G50" s="32"/>
      <c r="H50" s="34">
        <f t="shared" si="5"/>
        <v>0</v>
      </c>
      <c r="M50" s="39"/>
      <c r="N50" s="33"/>
    </row>
    <row r="51" spans="1:14" ht="12" customHeight="1">
      <c r="A51" s="57"/>
      <c r="B51" s="60" t="s">
        <v>54</v>
      </c>
      <c r="C51" s="67"/>
      <c r="D51" s="67"/>
      <c r="E51" s="68"/>
      <c r="F51" s="69"/>
      <c r="G51" s="32"/>
      <c r="H51" s="34">
        <f t="shared" si="5"/>
        <v>0</v>
      </c>
      <c r="M51" s="39"/>
      <c r="N51" s="33"/>
    </row>
    <row r="52" spans="1:14" ht="13" customHeight="1">
      <c r="A52" s="91" t="s">
        <v>64</v>
      </c>
      <c r="B52" s="64" t="s">
        <v>55</v>
      </c>
      <c r="C52" s="67">
        <v>60534</v>
      </c>
      <c r="D52" s="67" t="s">
        <v>47</v>
      </c>
      <c r="E52" s="68">
        <f t="shared" ref="E52:E53" si="13">SUM(F52/1.055)</f>
        <v>16.113744075829384</v>
      </c>
      <c r="F52" s="69">
        <v>17</v>
      </c>
      <c r="G52" s="32"/>
      <c r="H52" s="34">
        <f t="shared" si="5"/>
        <v>0</v>
      </c>
      <c r="M52" s="39"/>
      <c r="N52" s="33"/>
    </row>
    <row r="53" spans="1:14" ht="13" customHeight="1">
      <c r="A53" s="92"/>
      <c r="B53" s="64" t="s">
        <v>57</v>
      </c>
      <c r="C53" s="67">
        <v>110002</v>
      </c>
      <c r="D53" s="67" t="s">
        <v>56</v>
      </c>
      <c r="E53" s="68">
        <f t="shared" si="13"/>
        <v>17.345971563981045</v>
      </c>
      <c r="F53" s="69">
        <v>18.3</v>
      </c>
      <c r="G53" s="32"/>
      <c r="H53" s="34">
        <f t="shared" si="5"/>
        <v>0</v>
      </c>
      <c r="M53" s="39"/>
      <c r="N53" s="33"/>
    </row>
    <row r="54" spans="1:14" ht="12" customHeight="1" thickBot="1">
      <c r="A54" s="48"/>
      <c r="B54" s="49"/>
      <c r="C54" s="50"/>
      <c r="D54" s="50"/>
      <c r="E54" s="51"/>
      <c r="F54" s="52"/>
      <c r="G54" s="53"/>
      <c r="H54" s="54"/>
      <c r="M54" s="39"/>
      <c r="N54" s="33"/>
    </row>
    <row r="55" spans="1:14" ht="14.25" customHeight="1" thickBot="1">
      <c r="A55" s="4"/>
      <c r="B55" s="14" t="s">
        <v>37</v>
      </c>
      <c r="C55" s="7"/>
      <c r="D55" s="7"/>
      <c r="E55" s="45"/>
      <c r="F55" s="7"/>
      <c r="G55" s="10" t="s">
        <v>35</v>
      </c>
      <c r="H55" s="13">
        <f>SUM(H9:H14,H16:H25,H27:H30,H32:H39,H41,H43,H45:H50,H52:H53)</f>
        <v>0</v>
      </c>
      <c r="M55" s="19"/>
    </row>
    <row r="56" spans="1:14" ht="12" customHeight="1">
      <c r="A56" s="4"/>
      <c r="B56" s="15" t="s">
        <v>38</v>
      </c>
      <c r="C56" s="4"/>
      <c r="D56" s="4"/>
      <c r="E56" s="46"/>
      <c r="F56" s="4"/>
      <c r="G56" s="4"/>
      <c r="H56" s="4"/>
    </row>
    <row r="57" spans="1:14" ht="12" customHeight="1">
      <c r="A57" s="4"/>
      <c r="B57" s="16" t="s">
        <v>36</v>
      </c>
      <c r="C57" s="5"/>
      <c r="D57" s="6"/>
      <c r="E57" s="47"/>
      <c r="F57" s="17" t="s">
        <v>41</v>
      </c>
      <c r="G57" s="12" t="s">
        <v>44</v>
      </c>
    </row>
    <row r="58" spans="1:14" ht="12" customHeight="1">
      <c r="A58" s="4"/>
      <c r="B58" s="16" t="s">
        <v>40</v>
      </c>
      <c r="C58" s="5"/>
      <c r="D58" s="6"/>
      <c r="E58" s="47"/>
      <c r="F58" t="s">
        <v>42</v>
      </c>
      <c r="G58" s="11"/>
      <c r="H58" s="11"/>
      <c r="K58" s="9"/>
      <c r="M58" s="20"/>
      <c r="N58" s="21"/>
    </row>
    <row r="59" spans="1:14" ht="5.25" customHeight="1">
      <c r="A59" s="4"/>
      <c r="B59" s="8"/>
      <c r="C59" s="5"/>
      <c r="D59" s="6"/>
      <c r="E59" s="47"/>
    </row>
    <row r="60" spans="1:14" ht="12" customHeight="1">
      <c r="A60" s="84" t="s">
        <v>58</v>
      </c>
      <c r="B60" s="84"/>
      <c r="C60" s="84"/>
      <c r="D60" s="84"/>
      <c r="E60" s="84"/>
      <c r="F60" s="84"/>
      <c r="G60" s="84"/>
      <c r="H60" s="84"/>
    </row>
    <row r="61" spans="1:14" ht="12" customHeight="1">
      <c r="A61" s="79" t="s">
        <v>59</v>
      </c>
      <c r="B61" s="80"/>
      <c r="C61" s="80"/>
      <c r="D61" s="80"/>
      <c r="E61" s="80"/>
      <c r="F61" s="80"/>
      <c r="G61" s="80"/>
      <c r="H61" s="80"/>
    </row>
    <row r="62" spans="1:14" ht="12" customHeight="1">
      <c r="A62" s="81" t="s">
        <v>60</v>
      </c>
      <c r="B62" s="82"/>
      <c r="C62" s="82"/>
      <c r="D62" s="82"/>
      <c r="E62" s="82"/>
      <c r="F62" s="82"/>
      <c r="G62" s="82"/>
      <c r="H62" s="82"/>
    </row>
  </sheetData>
  <sheetProtection password="9826" sheet="1" objects="1" scenarios="1"/>
  <mergeCells count="12">
    <mergeCell ref="B1:D1"/>
    <mergeCell ref="B2:D2"/>
    <mergeCell ref="F4:H5"/>
    <mergeCell ref="A61:H61"/>
    <mergeCell ref="A62:H62"/>
    <mergeCell ref="A9:A14"/>
    <mergeCell ref="A60:H60"/>
    <mergeCell ref="A16:A25"/>
    <mergeCell ref="A27:A30"/>
    <mergeCell ref="A32:A39"/>
    <mergeCell ref="A45:A50"/>
    <mergeCell ref="A52:A53"/>
  </mergeCells>
  <phoneticPr fontId="15" type="noConversion"/>
  <printOptions horizontalCentered="1"/>
  <pageMargins left="0" right="0" top="0.74803149606299213" bottom="0.55118110236220474" header="0.31496062992125984" footer="0.31496062992125984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Bon de commande  Paques</vt:lpstr>
      <vt:lpstr>Feuil2</vt:lpstr>
      <vt:lpstr>Feuil3</vt:lpstr>
      <vt:lpstr>Feuil4</vt:lpstr>
      <vt:lpstr>Feuil5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XX XX</cp:lastModifiedBy>
  <cp:lastPrinted>2015-02-09T07:13:14Z</cp:lastPrinted>
  <dcterms:created xsi:type="dcterms:W3CDTF">2010-02-16T07:37:08Z</dcterms:created>
  <dcterms:modified xsi:type="dcterms:W3CDTF">2015-03-02T18:11:32Z</dcterms:modified>
</cp:coreProperties>
</file>